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89E897AE-4E11-41FE-8DE0-1B87D531C441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G53" i="6" l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<sst xmlns="http://schemas.openxmlformats.org/spreadsheetml/2006/main" count="223" uniqueCount="164">
  <si>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</si>
  <si>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</si>
  <si>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</si>
  <si>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</si>
  <si>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</si>
  <si>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</si>
  <si>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</si>
  <si>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</si>
  <si>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</si>
  <si>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</si>
  <si>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</si>
  <si>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</si>
  <si>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</si>
  <si>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</si>
  <si>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</si>
  <si>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</si>
  <si>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</si>
  <si>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</si>
  <si>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</si>
  <si>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</si>
  <si>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</si>
  <si>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</si>
  <si>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</si>
  <si>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</si>
  <si>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</si>
  <si>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</si>
  <si>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</si>
  <si>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</si>
  <si>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</si>
  <si>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</si>
  <si>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</si>
  <si>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</si>
  <si>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</si>
  <si>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</si>
  <si>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</si>
  <si>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</si>
  <si>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</si>
  <si>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</si>
  <si>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</si>
  <si>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</si>
  <si>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</si>
  <si>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</si>
  <si>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</si>
  <si>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</si>
  <si>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</si>
  <si>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</si>
  <si>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</si>
  <si>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</si>
  <si>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</si>
  <si>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</si>
  <si>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</si>
  <si>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</si>
  <si>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</si>
  <si>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</si>
  <si>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</si>
  <si>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</si>
  <si>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</si>
  <si>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</si>
  <si>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</si>
  <si>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</si>
  <si>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</si>
  <si>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</si>
  <si>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</si>
  <si>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</si>
  <si>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</si>
  <si>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</si>
  <si>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</si>
  <si>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</si>
  <si>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</si>
  <si>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</si>
  <si>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</si>
  <si>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</si>
  <si>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</si>
  <si>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</si>
  <si>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</si>
  <si>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</si>
  <si>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</si>
  <si>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</si>
  <si>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</si>
  <si>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</si>
  <si>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</si>
  <si>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</si>
  <si>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</si>
  <si>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</si>
  <si>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</si>
  <si>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</si>
  <si>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</si>
  <si>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</si>
  <si>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</si>
  <si>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</si>
  <si>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</si>
  <si>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</si>
  <si>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</si>
  <si>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</si>
  <si>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</si>
  <si>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</si>
  <si>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</si>
  <si>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</si>
  <si>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</si>
  <si>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</si>
  <si>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</si>
  <si>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</si>
  <si>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</si>
  <si>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</si>
  <si>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</si>
  <si>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</si>
  <si>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</si>
  <si>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</si>
  <si>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</si>
  <si>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</si>
  <si>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</si>
  <si>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</si>
  <si>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</si>
  <si>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</si>
  <si>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</si>
  <si>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</si>
  <si>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</si>
  <si>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</si>
  <si>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</si>
  <si>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</si>
  <si>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</si>
  <si>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</si>
  <si>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</si>
  <si>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</si>
  <si>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</si>
  <si>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</si>
  <si>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</si>
  <si>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</si>
  <si>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</si>
  <si>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30 de Septiembre de 2023</t>
  </si>
  <si>
    <t>Municipio de Santiago Maravatío, Guanajuato
Estado Analítico del Ejercicio del Presupuesto de Egresos
Clasificación Económica (por Tipo de Gasto)
Del 1 de Enero al 30 de Septiembre de 2023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</si>
  <si>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</si>
  <si>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</si>
  <si>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</si>
  <si>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</si>
  <si>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</si>
  <si>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</si>
  <si>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</si>
  <si>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</si>
  <si>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</si>
  <si>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</si>
  <si>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</si>
  <si>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</si>
  <si>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</si>
  <si>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</si>
  <si>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</si>
  <si>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</si>
  <si>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</si>
  <si>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</si>
  <si>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</si>
  <si>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</si>
  <si>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</si>
  <si>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</si>
  <si>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</si>
  <si>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</si>
  <si>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</si>
  <si>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</si>
  <si>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</si>
  <si>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</si>
  <si>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</si>
  <si>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2023</t>
  </si>
  <si>
    <t>Municipio de Santiago Maravatío, Guanajuato
Estado Analítico del Ejercicio del Presupuesto de Egresos
Clasificación Administrativa (Poderes)
Del 1 de Enero al 30 de Septiembre de 2023</t>
  </si>
  <si>
    <t>Municipio de Santiago Maravatío, Guanajuato
Estado Analítico del Ejercicio del Presupuesto de Egresos
Clasificación Administrativa (Sector Paraestatal)
Del 1 de Enero al 30 de Septiembre de 2023</t>
  </si>
  <si>
    <t>Municipio de Santiago Maravatío, Guanajuato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</si>
</sst>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36455047.649999999</v>
      </c>
      <c r="C5" s="15">
        <f>SUM(C6:C12)</f>
        <v>675000.00000000012</v>
      </c>
      <c r="D5" s="15">
        <f>B5+C5</f>
        <v>37130047.649999999</v>
      </c>
      <c r="E5" s="15">
        <f>SUM(E6:E12)</f>
        <v>23470454.050000001</v>
      </c>
      <c r="F5" s="15">
        <f>SUM(F6:F12)</f>
        <v>23470454.050000001</v>
      </c>
      <c r="G5" s="15">
        <f>D5-E5</f>
        <v>13659593.599999998</v>
      </c>
    </row>
    <row r="6" spans="1:8" x14ac:dyDescent="0.2">
      <c r="A6" s="24" t="s">
        <v>62</v>
      </c>
      <c r="B6" s="6">
        <v>29358310.309999999</v>
      </c>
      <c r="C6" s="6">
        <v>-1098270.6299999999</v>
      </c>
      <c r="D6" s="6">
        <f t="shared" ref="D6:D69" si="0">B6+C6</f>
        <v>28260039.68</v>
      </c>
      <c r="E6" s="6">
        <v>19857485.210000001</v>
      </c>
      <c r="F6" s="6">
        <v>19857485.210000001</v>
      </c>
      <c r="G6" s="6">
        <f t="shared" ref="G6:G69" si="1">D6-E6</f>
        <v>8402554.4699999988</v>
      </c>
      <c r="H6" s="11">
        <v>1100</v>
      </c>
    </row>
    <row r="7" spans="1:8" x14ac:dyDescent="0.2">
      <c r="A7" s="24" t="s">
        <v>63</v>
      </c>
      <c r="B7" s="6">
        <v>1731041.62</v>
      </c>
      <c r="C7" s="6">
        <v>992450.01</v>
      </c>
      <c r="D7" s="6">
        <f t="shared" si="0"/>
        <v>2723491.63</v>
      </c>
      <c r="E7" s="6">
        <v>1807358.15</v>
      </c>
      <c r="F7" s="6">
        <v>1807358.15</v>
      </c>
      <c r="G7" s="6">
        <f t="shared" si="1"/>
        <v>916133.48</v>
      </c>
      <c r="H7" s="11">
        <v>1200</v>
      </c>
    </row>
    <row r="8" spans="1:8" x14ac:dyDescent="0.2">
      <c r="A8" s="24" t="s">
        <v>64</v>
      </c>
      <c r="B8" s="6">
        <v>4405448.9400000004</v>
      </c>
      <c r="C8" s="6">
        <v>103090.44</v>
      </c>
      <c r="D8" s="6">
        <f t="shared" si="0"/>
        <v>4508539.3800000008</v>
      </c>
      <c r="E8" s="6">
        <v>495318.89</v>
      </c>
      <c r="F8" s="6">
        <v>495318.89</v>
      </c>
      <c r="G8" s="6">
        <f t="shared" si="1"/>
        <v>4013220.4900000007</v>
      </c>
      <c r="H8" s="11">
        <v>1300</v>
      </c>
    </row>
    <row r="9" spans="1:8" x14ac:dyDescent="0.2">
      <c r="A9" s="24" t="s">
        <v>33</v>
      </c>
      <c r="B9" s="6">
        <v>160000</v>
      </c>
      <c r="C9" s="6">
        <v>2730.18</v>
      </c>
      <c r="D9" s="6">
        <f t="shared" si="0"/>
        <v>162730.18</v>
      </c>
      <c r="E9" s="6">
        <v>162730.18</v>
      </c>
      <c r="F9" s="6">
        <v>162730.18</v>
      </c>
      <c r="G9" s="6">
        <f t="shared" si="1"/>
        <v>0</v>
      </c>
      <c r="H9" s="11">
        <v>1400</v>
      </c>
    </row>
    <row r="10" spans="1:8" x14ac:dyDescent="0.2">
      <c r="A10" s="24" t="s">
        <v>65</v>
      </c>
      <c r="B10" s="6">
        <v>800246.78</v>
      </c>
      <c r="C10" s="6">
        <v>675000</v>
      </c>
      <c r="D10" s="6">
        <f t="shared" si="0"/>
        <v>1475246.78</v>
      </c>
      <c r="E10" s="6">
        <v>1147561.6200000001</v>
      </c>
      <c r="F10" s="6">
        <v>1147561.6200000001</v>
      </c>
      <c r="G10" s="6">
        <f t="shared" si="1"/>
        <v>327685.15999999992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7114620</v>
      </c>
      <c r="C13" s="16">
        <f>SUM(C14:C22)</f>
        <v>7226581.1400000006</v>
      </c>
      <c r="D13" s="16">
        <f t="shared" si="0"/>
        <v>14341201.140000001</v>
      </c>
      <c r="E13" s="16">
        <f>SUM(E14:E22)</f>
        <v>10381353.08</v>
      </c>
      <c r="F13" s="16">
        <f>SUM(F14:F22)</f>
        <v>9726558.0300000012</v>
      </c>
      <c r="G13" s="16">
        <f t="shared" si="1"/>
        <v>3959848.0600000005</v>
      </c>
      <c r="H13" s="23">
        <v>0</v>
      </c>
    </row>
    <row r="14" spans="1:8" x14ac:dyDescent="0.2">
      <c r="A14" s="24" t="s">
        <v>67</v>
      </c>
      <c r="B14" s="6">
        <v>684600</v>
      </c>
      <c r="C14" s="6">
        <v>126308</v>
      </c>
      <c r="D14" s="6">
        <f t="shared" si="0"/>
        <v>810908</v>
      </c>
      <c r="E14" s="6">
        <v>627786.61</v>
      </c>
      <c r="F14" s="6">
        <v>627786.61</v>
      </c>
      <c r="G14" s="6">
        <f t="shared" si="1"/>
        <v>183121.39</v>
      </c>
      <c r="H14" s="11">
        <v>2100</v>
      </c>
    </row>
    <row r="15" spans="1:8" x14ac:dyDescent="0.2">
      <c r="A15" s="24" t="s">
        <v>68</v>
      </c>
      <c r="B15" s="6">
        <v>282000</v>
      </c>
      <c r="C15" s="6">
        <v>27000</v>
      </c>
      <c r="D15" s="6">
        <f t="shared" si="0"/>
        <v>309000</v>
      </c>
      <c r="E15" s="6">
        <v>208075.07</v>
      </c>
      <c r="F15" s="6">
        <v>208075.07</v>
      </c>
      <c r="G15" s="6">
        <f t="shared" si="1"/>
        <v>100924.93</v>
      </c>
      <c r="H15" s="11">
        <v>2200</v>
      </c>
    </row>
    <row r="16" spans="1:8" x14ac:dyDescent="0.2">
      <c r="A16" s="24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70</v>
      </c>
      <c r="B17" s="6">
        <v>869854</v>
      </c>
      <c r="C17" s="6">
        <v>5375921.2400000002</v>
      </c>
      <c r="D17" s="6">
        <f t="shared" si="0"/>
        <v>6245775.2400000002</v>
      </c>
      <c r="E17" s="6">
        <v>4255739.6399999997</v>
      </c>
      <c r="F17" s="6">
        <v>4055739.64</v>
      </c>
      <c r="G17" s="6">
        <f t="shared" si="1"/>
        <v>1990035.6000000006</v>
      </c>
      <c r="H17" s="11">
        <v>2400</v>
      </c>
    </row>
    <row r="18" spans="1:8" x14ac:dyDescent="0.2">
      <c r="A18" s="24" t="s">
        <v>71</v>
      </c>
      <c r="B18" s="6">
        <v>247351</v>
      </c>
      <c r="C18" s="6">
        <v>50000</v>
      </c>
      <c r="D18" s="6">
        <f t="shared" si="0"/>
        <v>297351</v>
      </c>
      <c r="E18" s="6">
        <v>285426.44</v>
      </c>
      <c r="F18" s="6">
        <v>285426.44</v>
      </c>
      <c r="G18" s="6">
        <f t="shared" si="1"/>
        <v>11924.559999999998</v>
      </c>
      <c r="H18" s="11">
        <v>2500</v>
      </c>
    </row>
    <row r="19" spans="1:8" x14ac:dyDescent="0.2">
      <c r="A19" s="24" t="s">
        <v>72</v>
      </c>
      <c r="B19" s="6">
        <v>3822000</v>
      </c>
      <c r="C19" s="6">
        <v>891000</v>
      </c>
      <c r="D19" s="6">
        <f t="shared" si="0"/>
        <v>4713000</v>
      </c>
      <c r="E19" s="6">
        <v>3566927.11</v>
      </c>
      <c r="F19" s="6">
        <v>3112132.06</v>
      </c>
      <c r="G19" s="6">
        <f t="shared" si="1"/>
        <v>1146072.8900000001</v>
      </c>
      <c r="H19" s="11">
        <v>2600</v>
      </c>
    </row>
    <row r="20" spans="1:8" x14ac:dyDescent="0.2">
      <c r="A20" s="24" t="s">
        <v>73</v>
      </c>
      <c r="B20" s="6">
        <v>447915</v>
      </c>
      <c r="C20" s="6">
        <v>132273.92000000001</v>
      </c>
      <c r="D20" s="6">
        <f t="shared" si="0"/>
        <v>580188.92000000004</v>
      </c>
      <c r="E20" s="6">
        <v>423614.74</v>
      </c>
      <c r="F20" s="6">
        <v>423614.74</v>
      </c>
      <c r="G20" s="6">
        <f t="shared" si="1"/>
        <v>156574.18000000005</v>
      </c>
      <c r="H20" s="11">
        <v>2700</v>
      </c>
    </row>
    <row r="21" spans="1:8" x14ac:dyDescent="0.2">
      <c r="A21" s="24" t="s">
        <v>74</v>
      </c>
      <c r="B21" s="6">
        <v>50000</v>
      </c>
      <c r="C21" s="6">
        <v>0</v>
      </c>
      <c r="D21" s="6">
        <f t="shared" si="0"/>
        <v>50000</v>
      </c>
      <c r="E21" s="6">
        <v>1749</v>
      </c>
      <c r="F21" s="6">
        <v>1749</v>
      </c>
      <c r="G21" s="6">
        <f t="shared" si="1"/>
        <v>48251</v>
      </c>
      <c r="H21" s="11">
        <v>2800</v>
      </c>
    </row>
    <row r="22" spans="1:8" x14ac:dyDescent="0.2">
      <c r="A22" s="24" t="s">
        <v>75</v>
      </c>
      <c r="B22" s="6">
        <v>710900</v>
      </c>
      <c r="C22" s="6">
        <v>624077.98</v>
      </c>
      <c r="D22" s="6">
        <f t="shared" si="0"/>
        <v>1334977.98</v>
      </c>
      <c r="E22" s="6">
        <v>1012034.47</v>
      </c>
      <c r="F22" s="6">
        <v>1012034.47</v>
      </c>
      <c r="G22" s="6">
        <f t="shared" si="1"/>
        <v>322943.51</v>
      </c>
      <c r="H22" s="11">
        <v>2900</v>
      </c>
    </row>
    <row r="23" spans="1:8" x14ac:dyDescent="0.2">
      <c r="A23" s="22" t="s">
        <v>59</v>
      </c>
      <c r="B23" s="16">
        <f>SUM(B24:B32)</f>
        <v>14238906.77</v>
      </c>
      <c r="C23" s="16">
        <f>SUM(C24:C32)</f>
        <v>1488282.43</v>
      </c>
      <c r="D23" s="16">
        <f t="shared" si="0"/>
        <v>15727189.199999999</v>
      </c>
      <c r="E23" s="16">
        <f>SUM(E24:E32)</f>
        <v>11142855.429999998</v>
      </c>
      <c r="F23" s="16">
        <f>SUM(F24:F32)</f>
        <v>11133475.119999999</v>
      </c>
      <c r="G23" s="16">
        <f t="shared" si="1"/>
        <v>4584333.7700000014</v>
      </c>
      <c r="H23" s="23">
        <v>0</v>
      </c>
    </row>
    <row r="24" spans="1:8" x14ac:dyDescent="0.2">
      <c r="A24" s="24" t="s">
        <v>76</v>
      </c>
      <c r="B24" s="6">
        <v>5047702.5599999996</v>
      </c>
      <c r="C24" s="6">
        <v>-480471</v>
      </c>
      <c r="D24" s="6">
        <f t="shared" si="0"/>
        <v>4567231.5599999996</v>
      </c>
      <c r="E24" s="6">
        <v>3422051</v>
      </c>
      <c r="F24" s="6">
        <v>3422051</v>
      </c>
      <c r="G24" s="6">
        <f t="shared" si="1"/>
        <v>1145180.5599999996</v>
      </c>
      <c r="H24" s="11">
        <v>3100</v>
      </c>
    </row>
    <row r="25" spans="1:8" x14ac:dyDescent="0.2">
      <c r="A25" s="24" t="s">
        <v>77</v>
      </c>
      <c r="B25" s="6">
        <v>346250</v>
      </c>
      <c r="C25" s="6">
        <v>292500</v>
      </c>
      <c r="D25" s="6">
        <f t="shared" si="0"/>
        <v>638750</v>
      </c>
      <c r="E25" s="6">
        <v>264084.90000000002</v>
      </c>
      <c r="F25" s="6">
        <v>264084.90000000002</v>
      </c>
      <c r="G25" s="6">
        <f t="shared" si="1"/>
        <v>374665.1</v>
      </c>
      <c r="H25" s="11">
        <v>3200</v>
      </c>
    </row>
    <row r="26" spans="1:8" x14ac:dyDescent="0.2">
      <c r="A26" s="24" t="s">
        <v>78</v>
      </c>
      <c r="B26" s="6">
        <v>1155319.75</v>
      </c>
      <c r="C26" s="6">
        <v>101783.42</v>
      </c>
      <c r="D26" s="6">
        <f t="shared" si="0"/>
        <v>1257103.17</v>
      </c>
      <c r="E26" s="6">
        <v>820727.32</v>
      </c>
      <c r="F26" s="6">
        <v>820727.32</v>
      </c>
      <c r="G26" s="6">
        <f t="shared" si="1"/>
        <v>436375.85</v>
      </c>
      <c r="H26" s="11">
        <v>3300</v>
      </c>
    </row>
    <row r="27" spans="1:8" x14ac:dyDescent="0.2">
      <c r="A27" s="24" t="s">
        <v>79</v>
      </c>
      <c r="B27" s="6">
        <v>267400</v>
      </c>
      <c r="C27" s="6">
        <v>128130.25</v>
      </c>
      <c r="D27" s="6">
        <f t="shared" si="0"/>
        <v>395530.25</v>
      </c>
      <c r="E27" s="6">
        <v>316438.42</v>
      </c>
      <c r="F27" s="6">
        <v>316438.42</v>
      </c>
      <c r="G27" s="6">
        <f t="shared" si="1"/>
        <v>79091.830000000016</v>
      </c>
      <c r="H27" s="11">
        <v>3400</v>
      </c>
    </row>
    <row r="28" spans="1:8" x14ac:dyDescent="0.2">
      <c r="A28" s="24" t="s">
        <v>80</v>
      </c>
      <c r="B28" s="6">
        <v>332750</v>
      </c>
      <c r="C28" s="6">
        <v>269339.76</v>
      </c>
      <c r="D28" s="6">
        <f t="shared" si="0"/>
        <v>602089.76</v>
      </c>
      <c r="E28" s="6">
        <v>422215.47</v>
      </c>
      <c r="F28" s="6">
        <v>422215.47</v>
      </c>
      <c r="G28" s="6">
        <f t="shared" si="1"/>
        <v>179874.29000000004</v>
      </c>
      <c r="H28" s="11">
        <v>3500</v>
      </c>
    </row>
    <row r="29" spans="1:8" x14ac:dyDescent="0.2">
      <c r="A29" s="24" t="s">
        <v>81</v>
      </c>
      <c r="B29" s="6">
        <v>65000</v>
      </c>
      <c r="C29" s="6">
        <v>88000</v>
      </c>
      <c r="D29" s="6">
        <f t="shared" si="0"/>
        <v>153000</v>
      </c>
      <c r="E29" s="6">
        <v>97498.98</v>
      </c>
      <c r="F29" s="6">
        <v>97498.98</v>
      </c>
      <c r="G29" s="6">
        <f t="shared" si="1"/>
        <v>55501.020000000004</v>
      </c>
      <c r="H29" s="11">
        <v>3600</v>
      </c>
    </row>
    <row r="30" spans="1:8" x14ac:dyDescent="0.2">
      <c r="A30" s="24" t="s">
        <v>82</v>
      </c>
      <c r="B30" s="6">
        <v>95000</v>
      </c>
      <c r="C30" s="6">
        <v>55000</v>
      </c>
      <c r="D30" s="6">
        <f t="shared" si="0"/>
        <v>150000</v>
      </c>
      <c r="E30" s="6">
        <v>119794.68</v>
      </c>
      <c r="F30" s="6">
        <v>119794.68</v>
      </c>
      <c r="G30" s="6">
        <f t="shared" si="1"/>
        <v>30205.320000000007</v>
      </c>
      <c r="H30" s="11">
        <v>3700</v>
      </c>
    </row>
    <row r="31" spans="1:8" x14ac:dyDescent="0.2">
      <c r="A31" s="24" t="s">
        <v>83</v>
      </c>
      <c r="B31" s="6">
        <v>4250000</v>
      </c>
      <c r="C31" s="6">
        <v>900000</v>
      </c>
      <c r="D31" s="6">
        <f t="shared" si="0"/>
        <v>5150000</v>
      </c>
      <c r="E31" s="6">
        <v>4313353.97</v>
      </c>
      <c r="F31" s="6">
        <v>4303973.66</v>
      </c>
      <c r="G31" s="6">
        <f t="shared" si="1"/>
        <v>836646.03000000026</v>
      </c>
      <c r="H31" s="11">
        <v>3800</v>
      </c>
    </row>
    <row r="32" spans="1:8" x14ac:dyDescent="0.2">
      <c r="A32" s="24" t="s">
        <v>18</v>
      </c>
      <c r="B32" s="6">
        <v>2679484.46</v>
      </c>
      <c r="C32" s="6">
        <v>134000</v>
      </c>
      <c r="D32" s="6">
        <f t="shared" si="0"/>
        <v>2813484.46</v>
      </c>
      <c r="E32" s="6">
        <v>1366690.69</v>
      </c>
      <c r="F32" s="6">
        <v>1366690.69</v>
      </c>
      <c r="G32" s="6">
        <f t="shared" si="1"/>
        <v>1446793.77</v>
      </c>
      <c r="H32" s="11">
        <v>3900</v>
      </c>
    </row>
    <row r="33" spans="1:8" x14ac:dyDescent="0.2">
      <c r="A33" s="22" t="s">
        <v>124</v>
      </c>
      <c r="B33" s="16">
        <f>SUM(B34:B42)</f>
        <v>18487344.52</v>
      </c>
      <c r="C33" s="16">
        <f>SUM(C34:C42)</f>
        <v>4764919.9000000004</v>
      </c>
      <c r="D33" s="16">
        <f t="shared" si="0"/>
        <v>23252264.420000002</v>
      </c>
      <c r="E33" s="16">
        <f>SUM(E34:E42)</f>
        <v>14686626</v>
      </c>
      <c r="F33" s="16">
        <f>SUM(F34:F42)</f>
        <v>14677123</v>
      </c>
      <c r="G33" s="16">
        <f t="shared" si="1"/>
        <v>8565638.4200000018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9573344.5199999996</v>
      </c>
      <c r="C35" s="6">
        <v>1109794.73</v>
      </c>
      <c r="D35" s="6">
        <f t="shared" si="0"/>
        <v>10683139.25</v>
      </c>
      <c r="E35" s="6">
        <v>7241114.8600000003</v>
      </c>
      <c r="F35" s="6">
        <v>7241114.8600000003</v>
      </c>
      <c r="G35" s="6">
        <f t="shared" si="1"/>
        <v>3442024.3899999997</v>
      </c>
      <c r="H35" s="11">
        <v>4200</v>
      </c>
    </row>
    <row r="36" spans="1:8" x14ac:dyDescent="0.2">
      <c r="A36" s="24" t="s">
        <v>86</v>
      </c>
      <c r="B36" s="6">
        <v>2795000</v>
      </c>
      <c r="C36" s="6">
        <v>17662</v>
      </c>
      <c r="D36" s="6">
        <f t="shared" si="0"/>
        <v>2812662</v>
      </c>
      <c r="E36" s="6">
        <v>1397579.95</v>
      </c>
      <c r="F36" s="6">
        <v>1397579.95</v>
      </c>
      <c r="G36" s="6">
        <f t="shared" si="1"/>
        <v>1415082.05</v>
      </c>
      <c r="H36" s="11">
        <v>4300</v>
      </c>
    </row>
    <row r="37" spans="1:8" x14ac:dyDescent="0.2">
      <c r="A37" s="24" t="s">
        <v>87</v>
      </c>
      <c r="B37" s="6">
        <v>6119000</v>
      </c>
      <c r="C37" s="6">
        <v>3637463.17</v>
      </c>
      <c r="D37" s="6">
        <f t="shared" si="0"/>
        <v>9756463.1699999999</v>
      </c>
      <c r="E37" s="6">
        <v>6047931.1900000004</v>
      </c>
      <c r="F37" s="6">
        <v>6038428.1900000004</v>
      </c>
      <c r="G37" s="6">
        <f t="shared" si="1"/>
        <v>3708531.9799999995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228080.53</v>
      </c>
      <c r="C43" s="16">
        <f>SUM(C44:C52)</f>
        <v>4954513.6199999992</v>
      </c>
      <c r="D43" s="16">
        <f t="shared" si="0"/>
        <v>5182594.1499999994</v>
      </c>
      <c r="E43" s="16">
        <f>SUM(E44:E52)</f>
        <v>3604337.75</v>
      </c>
      <c r="F43" s="16">
        <f>SUM(F44:F52)</f>
        <v>3604337.75</v>
      </c>
      <c r="G43" s="16">
        <f t="shared" si="1"/>
        <v>1578256.3999999994</v>
      </c>
      <c r="H43" s="23">
        <v>0</v>
      </c>
    </row>
    <row r="44" spans="1:8" x14ac:dyDescent="0.2">
      <c r="A44" s="5" t="s">
        <v>91</v>
      </c>
      <c r="B44" s="6">
        <v>157930.53</v>
      </c>
      <c r="C44" s="6">
        <v>57459.48</v>
      </c>
      <c r="D44" s="6">
        <f t="shared" si="0"/>
        <v>215390.01</v>
      </c>
      <c r="E44" s="6">
        <v>154333.39000000001</v>
      </c>
      <c r="F44" s="6">
        <v>154333.39000000001</v>
      </c>
      <c r="G44" s="6">
        <f t="shared" si="1"/>
        <v>61056.619999999995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1394733.82</v>
      </c>
      <c r="D45" s="6">
        <f t="shared" si="0"/>
        <v>1394733.82</v>
      </c>
      <c r="E45" s="6">
        <v>95889.04</v>
      </c>
      <c r="F45" s="6">
        <v>95889.04</v>
      </c>
      <c r="G45" s="6">
        <f t="shared" si="1"/>
        <v>1298844.78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2204755</v>
      </c>
      <c r="D47" s="6">
        <f t="shared" si="0"/>
        <v>2204755</v>
      </c>
      <c r="E47" s="6">
        <v>2204755</v>
      </c>
      <c r="F47" s="6">
        <v>2204755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70150</v>
      </c>
      <c r="C49" s="6">
        <v>197565.32</v>
      </c>
      <c r="D49" s="6">
        <f t="shared" si="0"/>
        <v>267715.32</v>
      </c>
      <c r="E49" s="6">
        <v>49360.32</v>
      </c>
      <c r="F49" s="6">
        <v>49360.32</v>
      </c>
      <c r="G49" s="6">
        <f t="shared" si="1"/>
        <v>218355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1100000</v>
      </c>
      <c r="D51" s="6">
        <f t="shared" si="0"/>
        <v>1100000</v>
      </c>
      <c r="E51" s="6">
        <v>1100000</v>
      </c>
      <c r="F51" s="6">
        <v>1100000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31002044.530000001</v>
      </c>
      <c r="C53" s="16">
        <f>SUM(C54:C56)</f>
        <v>61603515.57</v>
      </c>
      <c r="D53" s="16">
        <f t="shared" si="0"/>
        <v>92605560.099999994</v>
      </c>
      <c r="E53" s="16">
        <f>SUM(E54:E56)</f>
        <v>15719432.09</v>
      </c>
      <c r="F53" s="16">
        <f>SUM(F54:F56)</f>
        <v>15719432.09</v>
      </c>
      <c r="G53" s="16">
        <f t="shared" si="1"/>
        <v>76886128.00999999</v>
      </c>
      <c r="H53" s="23">
        <v>0</v>
      </c>
    </row>
    <row r="54" spans="1:8" x14ac:dyDescent="0.2">
      <c r="A54" s="24" t="s">
        <v>100</v>
      </c>
      <c r="B54" s="6">
        <v>31002044.530000001</v>
      </c>
      <c r="C54" s="6">
        <v>47521077.740000002</v>
      </c>
      <c r="D54" s="6">
        <f t="shared" si="0"/>
        <v>78523122.270000011</v>
      </c>
      <c r="E54" s="6">
        <v>13480105.890000001</v>
      </c>
      <c r="F54" s="6">
        <v>13480105.890000001</v>
      </c>
      <c r="G54" s="6">
        <f t="shared" si="1"/>
        <v>65043016.38000001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14082437.83</v>
      </c>
      <c r="D55" s="6">
        <f t="shared" si="0"/>
        <v>14082437.83</v>
      </c>
      <c r="E55" s="6">
        <v>2239326.2000000002</v>
      </c>
      <c r="F55" s="6">
        <v>2239326.2000000002</v>
      </c>
      <c r="G55" s="6">
        <f t="shared" si="1"/>
        <v>11843111.629999999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3663800</v>
      </c>
      <c r="C69" s="16">
        <f>SUM(C70:C76)</f>
        <v>-24570</v>
      </c>
      <c r="D69" s="16">
        <f t="shared" si="0"/>
        <v>3639230</v>
      </c>
      <c r="E69" s="16">
        <f>SUM(E70:E76)</f>
        <v>3639230</v>
      </c>
      <c r="F69" s="16">
        <f>SUM(F70:F76)</f>
        <v>3639230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3500000</v>
      </c>
      <c r="C70" s="6">
        <v>0</v>
      </c>
      <c r="D70" s="6">
        <f t="shared" ref="D70:D76" si="2">B70+C70</f>
        <v>3500000</v>
      </c>
      <c r="E70" s="6">
        <v>3500000</v>
      </c>
      <c r="F70" s="6">
        <v>3500000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163800</v>
      </c>
      <c r="C71" s="6">
        <v>-24570</v>
      </c>
      <c r="D71" s="6">
        <f t="shared" si="2"/>
        <v>139230</v>
      </c>
      <c r="E71" s="6">
        <v>139230</v>
      </c>
      <c r="F71" s="6">
        <v>139230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111189844</v>
      </c>
      <c r="C77" s="18">
        <f t="shared" si="4"/>
        <v>80688242.659999996</v>
      </c>
      <c r="D77" s="18">
        <f t="shared" si="4"/>
        <v>191878086.66</v>
      </c>
      <c r="E77" s="18">
        <f t="shared" si="4"/>
        <v>82644288.400000006</v>
      </c>
      <c r="F77" s="18">
        <f t="shared" si="4"/>
        <v>81970610.040000007</v>
      </c>
      <c r="G77" s="18">
        <f t="shared" si="4"/>
        <v>109233798.25999999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74164718.939999998</v>
      </c>
      <c r="C5" s="19">
        <v>13962551.470000001</v>
      </c>
      <c r="D5" s="19">
        <f>B5+C5</f>
        <v>88127270.409999996</v>
      </c>
      <c r="E5" s="19">
        <v>58772938.609999999</v>
      </c>
      <c r="F5" s="19">
        <v>58099260.25</v>
      </c>
      <c r="G5" s="19">
        <f>D5-E5</f>
        <v>29354331.799999997</v>
      </c>
    </row>
    <row r="6" spans="1:7" x14ac:dyDescent="0.2">
      <c r="A6" s="7" t="s">
        <v>1</v>
      </c>
      <c r="B6" s="19">
        <v>33525125.059999999</v>
      </c>
      <c r="C6" s="19">
        <v>66725691.189999998</v>
      </c>
      <c r="D6" s="19">
        <f>B6+C6</f>
        <v>100250816.25</v>
      </c>
      <c r="E6" s="19">
        <v>20371349.789999999</v>
      </c>
      <c r="F6" s="19">
        <v>20371349.789999999</v>
      </c>
      <c r="G6" s="19">
        <f>D6-E6</f>
        <v>79879466.460000008</v>
      </c>
    </row>
    <row r="7" spans="1:7" x14ac:dyDescent="0.2">
      <c r="A7" s="7" t="s">
        <v>2</v>
      </c>
      <c r="B7" s="19">
        <v>3500000</v>
      </c>
      <c r="C7" s="19">
        <v>0</v>
      </c>
      <c r="D7" s="19">
        <f>B7+C7</f>
        <v>3500000</v>
      </c>
      <c r="E7" s="19">
        <v>3500000</v>
      </c>
      <c r="F7" s="19">
        <v>3500000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111189844</v>
      </c>
      <c r="C10" s="18">
        <f t="shared" si="0"/>
        <v>80688242.659999996</v>
      </c>
      <c r="D10" s="18">
        <f t="shared" si="0"/>
        <v>191878086.66</v>
      </c>
      <c r="E10" s="18">
        <f t="shared" si="0"/>
        <v>82644288.400000006</v>
      </c>
      <c r="F10" s="18">
        <f t="shared" si="0"/>
        <v>81970610.039999992</v>
      </c>
      <c r="G10" s="18">
        <f t="shared" si="0"/>
        <v>109233798.26000001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opLeftCell="A8" workbookViewId="0">
      <selection activeCell="A34" sqref="A34:J3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4" t="s">
        <v>160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3900710.74</v>
      </c>
      <c r="C6" s="6">
        <v>0</v>
      </c>
      <c r="D6" s="6">
        <f>B6+C6</f>
        <v>3900710.74</v>
      </c>
      <c r="E6" s="6">
        <v>2624243.65</v>
      </c>
      <c r="F6" s="6">
        <v>2621591.65</v>
      </c>
      <c r="G6" s="6">
        <f>D6-E6</f>
        <v>1276467.0900000003</v>
      </c>
    </row>
    <row r="7" spans="1:7" x14ac:dyDescent="0.2">
      <c r="A7" s="27" t="s">
        <v>132</v>
      </c>
      <c r="B7" s="6">
        <v>12580230.08</v>
      </c>
      <c r="C7" s="6">
        <v>4822565.5199999996</v>
      </c>
      <c r="D7" s="6">
        <f t="shared" ref="D7:D12" si="0">B7+C7</f>
        <v>17402795.600000001</v>
      </c>
      <c r="E7" s="6">
        <v>13554925.619999999</v>
      </c>
      <c r="F7" s="6">
        <v>13519243.09</v>
      </c>
      <c r="G7" s="6">
        <f t="shared" ref="G7:G12" si="1">D7-E7</f>
        <v>3847869.9800000023</v>
      </c>
    </row>
    <row r="8" spans="1:7" x14ac:dyDescent="0.2">
      <c r="A8" s="27" t="s">
        <v>133</v>
      </c>
      <c r="B8" s="6">
        <v>762732.94</v>
      </c>
      <c r="C8" s="6">
        <v>15000</v>
      </c>
      <c r="D8" s="6">
        <f t="shared" si="0"/>
        <v>777732.94</v>
      </c>
      <c r="E8" s="6">
        <v>515409.56</v>
      </c>
      <c r="F8" s="6">
        <v>515409.56</v>
      </c>
      <c r="G8" s="6">
        <f t="shared" si="1"/>
        <v>262323.37999999995</v>
      </c>
    </row>
    <row r="9" spans="1:7" x14ac:dyDescent="0.2">
      <c r="A9" s="27" t="s">
        <v>134</v>
      </c>
      <c r="B9" s="6">
        <v>391340.57</v>
      </c>
      <c r="C9" s="6">
        <v>0</v>
      </c>
      <c r="D9" s="6">
        <f t="shared" si="0"/>
        <v>391340.57</v>
      </c>
      <c r="E9" s="6">
        <v>257555.75</v>
      </c>
      <c r="F9" s="6">
        <v>257555.75</v>
      </c>
      <c r="G9" s="6">
        <f t="shared" si="1"/>
        <v>133784.82</v>
      </c>
    </row>
    <row r="10" spans="1:7" x14ac:dyDescent="0.2">
      <c r="A10" s="27" t="s">
        <v>135</v>
      </c>
      <c r="B10" s="6">
        <v>6990667.8799999999</v>
      </c>
      <c r="C10" s="6">
        <v>-15950.46</v>
      </c>
      <c r="D10" s="6">
        <f t="shared" si="0"/>
        <v>6974717.4199999999</v>
      </c>
      <c r="E10" s="6">
        <v>5790054.5599999996</v>
      </c>
      <c r="F10" s="6">
        <v>5773043.2300000004</v>
      </c>
      <c r="G10" s="6">
        <f t="shared" si="1"/>
        <v>1184662.8600000003</v>
      </c>
    </row>
    <row r="11" spans="1:7" x14ac:dyDescent="0.2">
      <c r="A11" s="27" t="s">
        <v>136</v>
      </c>
      <c r="B11" s="6">
        <v>983062.41</v>
      </c>
      <c r="C11" s="6">
        <v>-27831.65</v>
      </c>
      <c r="D11" s="6">
        <f t="shared" si="0"/>
        <v>955230.76</v>
      </c>
      <c r="E11" s="6">
        <v>576676.04</v>
      </c>
      <c r="F11" s="6">
        <v>575129.04</v>
      </c>
      <c r="G11" s="6">
        <f t="shared" si="1"/>
        <v>378554.72</v>
      </c>
    </row>
    <row r="12" spans="1:7" x14ac:dyDescent="0.2">
      <c r="A12" s="27" t="s">
        <v>137</v>
      </c>
      <c r="B12" s="6">
        <v>33867955.93</v>
      </c>
      <c r="C12" s="6">
        <v>63600195.130000003</v>
      </c>
      <c r="D12" s="6">
        <f t="shared" si="0"/>
        <v>97468151.060000002</v>
      </c>
      <c r="E12" s="6">
        <v>19063025.609999999</v>
      </c>
      <c r="F12" s="6">
        <v>19032907.32</v>
      </c>
      <c r="G12" s="6">
        <f t="shared" si="1"/>
        <v>78405125.450000003</v>
      </c>
    </row>
    <row r="13" spans="1:7" x14ac:dyDescent="0.2">
      <c r="A13" s="27" t="s">
        <v>138</v>
      </c>
      <c r="B13" s="6">
        <v>5775023.8600000003</v>
      </c>
      <c r="C13" s="6">
        <v>-304094.53999999998</v>
      </c>
      <c r="D13" s="6">
        <f t="shared" ref="D13" si="2">B13+C13</f>
        <v>5470929.3200000003</v>
      </c>
      <c r="E13" s="6">
        <v>2266860.73</v>
      </c>
      <c r="F13" s="6">
        <v>2261556.73</v>
      </c>
      <c r="G13" s="6">
        <f t="shared" ref="G13" si="3">D13-E13</f>
        <v>3204068.5900000003</v>
      </c>
    </row>
    <row r="14" spans="1:7" x14ac:dyDescent="0.2">
      <c r="A14" s="27" t="s">
        <v>139</v>
      </c>
      <c r="B14" s="6">
        <v>2352273.86</v>
      </c>
      <c r="C14" s="6">
        <v>1272662</v>
      </c>
      <c r="D14" s="6">
        <f t="shared" ref="D14" si="4">B14+C14</f>
        <v>3624935.86</v>
      </c>
      <c r="E14" s="6">
        <v>2158930.4900000002</v>
      </c>
      <c r="F14" s="6">
        <v>2113826.16</v>
      </c>
      <c r="G14" s="6">
        <f t="shared" ref="G14" si="5">D14-E14</f>
        <v>1466005.3699999996</v>
      </c>
    </row>
    <row r="15" spans="1:7" x14ac:dyDescent="0.2">
      <c r="A15" s="27" t="s">
        <v>140</v>
      </c>
      <c r="B15" s="6">
        <v>3080221.51</v>
      </c>
      <c r="C15" s="6">
        <v>61190</v>
      </c>
      <c r="D15" s="6">
        <f t="shared" ref="D15" si="6">B15+C15</f>
        <v>3141411.51</v>
      </c>
      <c r="E15" s="6">
        <v>2036177.39</v>
      </c>
      <c r="F15" s="6">
        <v>2007857.36</v>
      </c>
      <c r="G15" s="6">
        <f t="shared" ref="G15" si="7">D15-E15</f>
        <v>1105234.1199999999</v>
      </c>
    </row>
    <row r="16" spans="1:7" x14ac:dyDescent="0.2">
      <c r="A16" s="27" t="s">
        <v>141</v>
      </c>
      <c r="B16" s="6">
        <v>1304436.42</v>
      </c>
      <c r="C16" s="6">
        <v>1440046.3</v>
      </c>
      <c r="D16" s="6">
        <f t="shared" ref="D16" si="8">B16+C16</f>
        <v>2744482.7199999997</v>
      </c>
      <c r="E16" s="6">
        <v>895501.47</v>
      </c>
      <c r="F16" s="6">
        <v>884299.71</v>
      </c>
      <c r="G16" s="6">
        <f t="shared" ref="G16" si="9">D16-E16</f>
        <v>1848981.2499999998</v>
      </c>
    </row>
    <row r="17" spans="1:7" x14ac:dyDescent="0.2">
      <c r="A17" s="27" t="s">
        <v>142</v>
      </c>
      <c r="B17" s="6">
        <v>369266.16</v>
      </c>
      <c r="C17" s="6">
        <v>46500</v>
      </c>
      <c r="D17" s="6">
        <f t="shared" ref="D17" si="10">B17+C17</f>
        <v>415766.16</v>
      </c>
      <c r="E17" s="6">
        <v>284309.76000000001</v>
      </c>
      <c r="F17" s="6">
        <v>283867.76</v>
      </c>
      <c r="G17" s="6">
        <f t="shared" ref="G17" si="11">D17-E17</f>
        <v>131456.39999999997</v>
      </c>
    </row>
    <row r="18" spans="1:7" x14ac:dyDescent="0.2">
      <c r="A18" s="27" t="s">
        <v>143</v>
      </c>
      <c r="B18" s="6">
        <v>1646380.09</v>
      </c>
      <c r="C18" s="6">
        <v>193613.97</v>
      </c>
      <c r="D18" s="6">
        <f t="shared" ref="D18" si="12">B18+C18</f>
        <v>1839994.06</v>
      </c>
      <c r="E18" s="6">
        <v>1076280.68</v>
      </c>
      <c r="F18" s="6">
        <v>1073960.18</v>
      </c>
      <c r="G18" s="6">
        <f t="shared" ref="G18" si="13">D18-E18</f>
        <v>763713.38000000012</v>
      </c>
    </row>
    <row r="19" spans="1:7" x14ac:dyDescent="0.2">
      <c r="A19" s="27" t="s">
        <v>144</v>
      </c>
      <c r="B19" s="6">
        <v>2477971.14</v>
      </c>
      <c r="C19" s="6">
        <v>2865000</v>
      </c>
      <c r="D19" s="6">
        <f t="shared" ref="D19" si="14">B19+C19</f>
        <v>5342971.1400000006</v>
      </c>
      <c r="E19" s="6">
        <v>4322630.67</v>
      </c>
      <c r="F19" s="6">
        <v>4291712.92</v>
      </c>
      <c r="G19" s="6">
        <f t="shared" ref="G19" si="15">D19-E19</f>
        <v>1020340.4700000007</v>
      </c>
    </row>
    <row r="20" spans="1:7" x14ac:dyDescent="0.2">
      <c r="A20" s="27" t="s">
        <v>145</v>
      </c>
      <c r="B20" s="6">
        <v>2792191.68</v>
      </c>
      <c r="C20" s="6">
        <v>0</v>
      </c>
      <c r="D20" s="6">
        <f t="shared" ref="D20" si="16">B20+C20</f>
        <v>2792191.68</v>
      </c>
      <c r="E20" s="6">
        <v>1864690.2</v>
      </c>
      <c r="F20" s="6">
        <v>1813923.83</v>
      </c>
      <c r="G20" s="6">
        <f t="shared" ref="G20" si="17">D20-E20</f>
        <v>927501.48000000021</v>
      </c>
    </row>
    <row r="21" spans="1:7" x14ac:dyDescent="0.2">
      <c r="A21" s="27" t="s">
        <v>146</v>
      </c>
      <c r="B21" s="6">
        <v>136271.16</v>
      </c>
      <c r="C21" s="6">
        <v>-136271.16</v>
      </c>
      <c r="D21" s="6">
        <f t="shared" ref="D21" si="18">B21+C21</f>
        <v>0</v>
      </c>
      <c r="E21" s="6">
        <v>0</v>
      </c>
      <c r="F21" s="6">
        <v>0</v>
      </c>
      <c r="G21" s="6">
        <f t="shared" ref="G21" si="19">D21-E21</f>
        <v>0</v>
      </c>
    </row>
    <row r="22" spans="1:7" x14ac:dyDescent="0.2">
      <c r="A22" s="27" t="s">
        <v>147</v>
      </c>
      <c r="B22" s="6">
        <v>4804204.99</v>
      </c>
      <c r="C22" s="6">
        <v>3788538.28</v>
      </c>
      <c r="D22" s="6">
        <f t="shared" ref="D22" si="20">B22+C22</f>
        <v>8592743.2699999996</v>
      </c>
      <c r="E22" s="6">
        <v>6619673.0099999998</v>
      </c>
      <c r="F22" s="6">
        <v>6413485.0099999998</v>
      </c>
      <c r="G22" s="6">
        <f t="shared" ref="G22" si="21">D22-E22</f>
        <v>1973070.2599999998</v>
      </c>
    </row>
    <row r="23" spans="1:7" x14ac:dyDescent="0.2">
      <c r="A23" s="27" t="s">
        <v>148</v>
      </c>
      <c r="B23" s="6">
        <v>165336.06</v>
      </c>
      <c r="C23" s="6">
        <v>0</v>
      </c>
      <c r="D23" s="6">
        <f t="shared" ref="D23" si="22">B23+C23</f>
        <v>165336.06</v>
      </c>
      <c r="E23" s="6">
        <v>94779.44</v>
      </c>
      <c r="F23" s="6">
        <v>94779.44</v>
      </c>
      <c r="G23" s="6">
        <f t="shared" ref="G23" si="23">D23-E23</f>
        <v>70556.62</v>
      </c>
    </row>
    <row r="24" spans="1:7" x14ac:dyDescent="0.2">
      <c r="A24" s="27" t="s">
        <v>149</v>
      </c>
      <c r="B24" s="6">
        <v>204634.35</v>
      </c>
      <c r="C24" s="6">
        <v>0</v>
      </c>
      <c r="D24" s="6">
        <f t="shared" ref="D24" si="24">B24+C24</f>
        <v>204634.35</v>
      </c>
      <c r="E24" s="6">
        <v>136422.9</v>
      </c>
      <c r="F24" s="6">
        <v>136422.9</v>
      </c>
      <c r="G24" s="6">
        <f t="shared" ref="G24" si="25">D24-E24</f>
        <v>68211.450000000012</v>
      </c>
    </row>
    <row r="25" spans="1:7" x14ac:dyDescent="0.2">
      <c r="A25" s="27" t="s">
        <v>150</v>
      </c>
      <c r="B25" s="6">
        <v>13572304.59</v>
      </c>
      <c r="C25" s="6">
        <v>1093085.5</v>
      </c>
      <c r="D25" s="6">
        <f t="shared" ref="D25" si="26">B25+C25</f>
        <v>14665390.09</v>
      </c>
      <c r="E25" s="6">
        <v>9323977.3599999994</v>
      </c>
      <c r="F25" s="6">
        <v>9129792.25</v>
      </c>
      <c r="G25" s="6">
        <f t="shared" ref="G25" si="27">D25-E25</f>
        <v>5341412.7300000004</v>
      </c>
    </row>
    <row r="26" spans="1:7" x14ac:dyDescent="0.2">
      <c r="A26" s="27" t="s">
        <v>151</v>
      </c>
      <c r="B26" s="6">
        <v>391698.86</v>
      </c>
      <c r="C26" s="6">
        <v>39498</v>
      </c>
      <c r="D26" s="6">
        <f t="shared" ref="D26" si="28">B26+C26</f>
        <v>431196.86</v>
      </c>
      <c r="E26" s="6">
        <v>305130.27</v>
      </c>
      <c r="F26" s="6">
        <v>304577.77</v>
      </c>
      <c r="G26" s="6">
        <f t="shared" ref="G26" si="29">D26-E26</f>
        <v>126066.58999999997</v>
      </c>
    </row>
    <row r="27" spans="1:7" x14ac:dyDescent="0.2">
      <c r="A27" s="27" t="s">
        <v>152</v>
      </c>
      <c r="B27" s="6">
        <v>351415.86</v>
      </c>
      <c r="C27" s="6">
        <v>20000</v>
      </c>
      <c r="D27" s="6">
        <f t="shared" ref="D27" si="30">B27+C27</f>
        <v>371415.86</v>
      </c>
      <c r="E27" s="6">
        <v>227951.96</v>
      </c>
      <c r="F27" s="6">
        <v>226670.31</v>
      </c>
      <c r="G27" s="6">
        <f t="shared" ref="G27" si="31">D27-E27</f>
        <v>143463.9</v>
      </c>
    </row>
    <row r="28" spans="1:7" x14ac:dyDescent="0.2">
      <c r="A28" s="27" t="s">
        <v>153</v>
      </c>
      <c r="B28" s="6">
        <v>1185292.8</v>
      </c>
      <c r="C28" s="6">
        <v>302947.71000000002</v>
      </c>
      <c r="D28" s="6">
        <f t="shared" ref="D28" si="32">B28+C28</f>
        <v>1488240.51</v>
      </c>
      <c r="E28" s="6">
        <v>958487.1</v>
      </c>
      <c r="F28" s="6">
        <v>958487.1</v>
      </c>
      <c r="G28" s="6">
        <f t="shared" ref="G28" si="33">D28-E28</f>
        <v>529753.41</v>
      </c>
    </row>
    <row r="29" spans="1:7" x14ac:dyDescent="0.2">
      <c r="A29" s="27" t="s">
        <v>154</v>
      </c>
      <c r="B29" s="6">
        <v>961273.85</v>
      </c>
      <c r="C29" s="6">
        <v>-380000</v>
      </c>
      <c r="D29" s="6">
        <f t="shared" ref="D29" si="34">B29+C29</f>
        <v>581273.85</v>
      </c>
      <c r="E29" s="6">
        <v>378215.66</v>
      </c>
      <c r="F29" s="6">
        <v>376447.66</v>
      </c>
      <c r="G29" s="6">
        <f t="shared" ref="G29" si="35">D29-E29</f>
        <v>203058.19</v>
      </c>
    </row>
    <row r="30" spans="1:7" x14ac:dyDescent="0.2">
      <c r="A30" s="27" t="s">
        <v>155</v>
      </c>
      <c r="B30" s="6">
        <v>481327.48</v>
      </c>
      <c r="C30" s="6">
        <v>3000</v>
      </c>
      <c r="D30" s="6">
        <f t="shared" ref="D30" si="36">B30+C30</f>
        <v>484327.48</v>
      </c>
      <c r="E30" s="6">
        <v>326909.62</v>
      </c>
      <c r="F30" s="6">
        <v>325804.62</v>
      </c>
      <c r="G30" s="6">
        <f t="shared" ref="G30" si="37">D30-E30</f>
        <v>157417.85999999999</v>
      </c>
    </row>
    <row r="31" spans="1:7" x14ac:dyDescent="0.2">
      <c r="A31" s="27" t="s">
        <v>156</v>
      </c>
      <c r="B31" s="6">
        <v>1388274.21</v>
      </c>
      <c r="C31" s="6">
        <v>652000</v>
      </c>
      <c r="D31" s="6">
        <f t="shared" ref="D31" si="38">B31+C31</f>
        <v>2040274.21</v>
      </c>
      <c r="E31" s="6">
        <v>817600.71</v>
      </c>
      <c r="F31" s="6">
        <v>810390.5</v>
      </c>
      <c r="G31" s="6">
        <f t="shared" ref="G31" si="39">D31-E31</f>
        <v>1222673.5</v>
      </c>
    </row>
    <row r="32" spans="1:7" x14ac:dyDescent="0.2">
      <c r="A32" s="27" t="s">
        <v>157</v>
      </c>
      <c r="B32" s="6">
        <v>6397619.0099999998</v>
      </c>
      <c r="C32" s="6">
        <v>0</v>
      </c>
      <c r="D32" s="6">
        <f t="shared" ref="D32" si="40">B32+C32</f>
        <v>6397619.0099999998</v>
      </c>
      <c r="E32" s="6">
        <v>4798574.28</v>
      </c>
      <c r="F32" s="6">
        <v>4798574.28</v>
      </c>
      <c r="G32" s="6">
        <f t="shared" ref="G32" si="41">D32-E32</f>
        <v>1599044.7299999995</v>
      </c>
    </row>
    <row r="33" spans="1:7" x14ac:dyDescent="0.2">
      <c r="A33" s="27" t="s">
        <v>158</v>
      </c>
      <c r="B33" s="6">
        <v>1825725.51</v>
      </c>
      <c r="C33" s="6">
        <v>986548.06</v>
      </c>
      <c r="D33" s="6">
        <f t="shared" ref="D33" si="42">B33+C33</f>
        <v>2812273.5700000003</v>
      </c>
      <c r="E33" s="6">
        <v>1369293.91</v>
      </c>
      <c r="F33" s="6">
        <v>1369293.91</v>
      </c>
      <c r="G33" s="6">
        <f t="shared" ref="G33" si="43">D33-E33</f>
        <v>1442979.6600000004</v>
      </c>
    </row>
    <row r="34" spans="1:7" x14ac:dyDescent="0.2">
      <c r="A34" s="27" t="s">
        <v>159</v>
      </c>
      <c r="B34" s="6">
        <v>50000</v>
      </c>
      <c r="C34" s="6">
        <v>350000</v>
      </c>
      <c r="D34" s="6">
        <f t="shared" ref="D34" si="44">B34+C34</f>
        <v>400000</v>
      </c>
      <c r="E34" s="6">
        <v>0</v>
      </c>
      <c r="F34" s="6">
        <v>0</v>
      </c>
      <c r="G34" s="6">
        <f t="shared" ref="G34" si="45">D34-E34</f>
        <v>400000</v>
      </c>
    </row>
    <row r="35" spans="1:7" x14ac:dyDescent="0.2">
      <c r="A35" s="27"/>
      <c r="B35" s="6"/>
      <c r="C35" s="6"/>
      <c r="D35" s="6"/>
      <c r="E35" s="6"/>
      <c r="F35" s="6"/>
      <c r="G35" s="6"/>
    </row>
    <row r="36" spans="1:7" x14ac:dyDescent="0.2">
      <c r="A36" s="13" t="s">
        <v>50</v>
      </c>
      <c r="B36" s="21">
        <f t="shared" ref="B36:G36" si="46">SUM(B6:B35)</f>
        <v>111189844</v>
      </c>
      <c r="C36" s="21">
        <f t="shared" si="46"/>
        <v>80688242.659999996</v>
      </c>
      <c r="D36" s="21">
        <f t="shared" si="46"/>
        <v>191878086.66000003</v>
      </c>
      <c r="E36" s="21">
        <f t="shared" si="46"/>
        <v>82644288.399999961</v>
      </c>
      <c r="F36" s="21">
        <f t="shared" si="46"/>
        <v>81970610.039999977</v>
      </c>
      <c r="G36" s="21">
        <f t="shared" si="46"/>
        <v>109233798.26000005</v>
      </c>
    </row>
    <row r="39" spans="1:7" ht="45" customHeight="1" x14ac:dyDescent="0.2">
      <c r="A39" s="34" t="s">
        <v>161</v>
      </c>
      <c r="B39" s="32"/>
      <c r="C39" s="32"/>
      <c r="D39" s="32"/>
      <c r="E39" s="32"/>
      <c r="F39" s="32"/>
      <c r="G39" s="33"/>
    </row>
    <row r="40" spans="1:7" x14ac:dyDescent="0.2">
      <c r="A40" s="37" t="s">
        <v>51</v>
      </c>
      <c r="B40" s="34" t="s">
        <v>57</v>
      </c>
      <c r="C40" s="32"/>
      <c r="D40" s="32"/>
      <c r="E40" s="32"/>
      <c r="F40" s="33"/>
      <c r="G40" s="35" t="s">
        <v>56</v>
      </c>
    </row>
    <row r="41" spans="1:7" ht="22.5" x14ac:dyDescent="0.2">
      <c r="A41" s="38"/>
      <c r="B41" s="3" t="s">
        <v>52</v>
      </c>
      <c r="C41" s="3" t="s">
        <v>117</v>
      </c>
      <c r="D41" s="3" t="s">
        <v>53</v>
      </c>
      <c r="E41" s="3" t="s">
        <v>54</v>
      </c>
      <c r="F41" s="3" t="s">
        <v>55</v>
      </c>
      <c r="G41" s="36"/>
    </row>
    <row r="42" spans="1:7" x14ac:dyDescent="0.2">
      <c r="A42" s="39"/>
      <c r="B42" s="4">
        <v>1</v>
      </c>
      <c r="C42" s="4">
        <v>2</v>
      </c>
      <c r="D42" s="4" t="s">
        <v>118</v>
      </c>
      <c r="E42" s="4">
        <v>4</v>
      </c>
      <c r="F42" s="4">
        <v>5</v>
      </c>
      <c r="G42" s="4" t="s">
        <v>119</v>
      </c>
    </row>
    <row r="43" spans="1:7" x14ac:dyDescent="0.2">
      <c r="A43" s="28" t="s">
        <v>8</v>
      </c>
      <c r="B43" s="6">
        <v>0</v>
      </c>
      <c r="C43" s="6">
        <v>0</v>
      </c>
      <c r="D43" s="6">
        <f>B43+C43</f>
        <v>0</v>
      </c>
      <c r="E43" s="6">
        <v>0</v>
      </c>
      <c r="F43" s="6">
        <v>0</v>
      </c>
      <c r="G43" s="6">
        <f>D43-E43</f>
        <v>0</v>
      </c>
    </row>
    <row r="44" spans="1:7" x14ac:dyDescent="0.2">
      <c r="A44" s="28" t="s">
        <v>9</v>
      </c>
      <c r="B44" s="6">
        <v>0</v>
      </c>
      <c r="C44" s="6">
        <v>0</v>
      </c>
      <c r="D44" s="6">
        <f t="shared" ref="D44:D46" si="47">B44+C44</f>
        <v>0</v>
      </c>
      <c r="E44" s="6">
        <v>0</v>
      </c>
      <c r="F44" s="6">
        <v>0</v>
      </c>
      <c r="G44" s="6">
        <f t="shared" ref="G44:G46" si="48">D44-E44</f>
        <v>0</v>
      </c>
    </row>
    <row r="45" spans="1:7" x14ac:dyDescent="0.2">
      <c r="A45" s="28" t="s">
        <v>10</v>
      </c>
      <c r="B45" s="6">
        <v>0</v>
      </c>
      <c r="C45" s="6">
        <v>0</v>
      </c>
      <c r="D45" s="6">
        <f t="shared" si="47"/>
        <v>0</v>
      </c>
      <c r="E45" s="6">
        <v>0</v>
      </c>
      <c r="F45" s="6">
        <v>0</v>
      </c>
      <c r="G45" s="6">
        <f t="shared" si="48"/>
        <v>0</v>
      </c>
    </row>
    <row r="46" spans="1:7" x14ac:dyDescent="0.2">
      <c r="A46" s="28" t="s">
        <v>121</v>
      </c>
      <c r="B46" s="6">
        <v>0</v>
      </c>
      <c r="C46" s="6">
        <v>0</v>
      </c>
      <c r="D46" s="6">
        <f t="shared" si="47"/>
        <v>0</v>
      </c>
      <c r="E46" s="6">
        <v>0</v>
      </c>
      <c r="F46" s="6">
        <v>0</v>
      </c>
      <c r="G46" s="6">
        <f t="shared" si="48"/>
        <v>0</v>
      </c>
    </row>
    <row r="47" spans="1:7" x14ac:dyDescent="0.2">
      <c r="A47" s="13" t="s">
        <v>50</v>
      </c>
      <c r="B47" s="21">
        <f t="shared" ref="B47:G47" si="49">SUM(B43:B46)</f>
        <v>0</v>
      </c>
      <c r="C47" s="21">
        <f t="shared" si="49"/>
        <v>0</v>
      </c>
      <c r="D47" s="21">
        <f t="shared" si="49"/>
        <v>0</v>
      </c>
      <c r="E47" s="21">
        <f t="shared" si="49"/>
        <v>0</v>
      </c>
      <c r="F47" s="21">
        <f t="shared" si="49"/>
        <v>0</v>
      </c>
      <c r="G47" s="21">
        <f t="shared" si="49"/>
        <v>0</v>
      </c>
    </row>
    <row r="50" spans="1:7" ht="45" customHeight="1" x14ac:dyDescent="0.2">
      <c r="A50" s="34" t="s">
        <v>162</v>
      </c>
      <c r="B50" s="32"/>
      <c r="C50" s="32"/>
      <c r="D50" s="32"/>
      <c r="E50" s="32"/>
      <c r="F50" s="32"/>
      <c r="G50" s="33"/>
    </row>
    <row r="51" spans="1:7" x14ac:dyDescent="0.2">
      <c r="A51" s="37" t="s">
        <v>51</v>
      </c>
      <c r="B51" s="34" t="s">
        <v>57</v>
      </c>
      <c r="C51" s="32"/>
      <c r="D51" s="32"/>
      <c r="E51" s="32"/>
      <c r="F51" s="33"/>
      <c r="G51" s="35" t="s">
        <v>56</v>
      </c>
    </row>
    <row r="52" spans="1:7" ht="22.5" x14ac:dyDescent="0.2">
      <c r="A52" s="38"/>
      <c r="B52" s="3" t="s">
        <v>52</v>
      </c>
      <c r="C52" s="3" t="s">
        <v>117</v>
      </c>
      <c r="D52" s="3" t="s">
        <v>53</v>
      </c>
      <c r="E52" s="3" t="s">
        <v>54</v>
      </c>
      <c r="F52" s="3" t="s">
        <v>55</v>
      </c>
      <c r="G52" s="36"/>
    </row>
    <row r="53" spans="1:7" x14ac:dyDescent="0.2">
      <c r="A53" s="39"/>
      <c r="B53" s="4">
        <v>1</v>
      </c>
      <c r="C53" s="4">
        <v>2</v>
      </c>
      <c r="D53" s="4" t="s">
        <v>118</v>
      </c>
      <c r="E53" s="4">
        <v>4</v>
      </c>
      <c r="F53" s="4">
        <v>5</v>
      </c>
      <c r="G53" s="4" t="s">
        <v>119</v>
      </c>
    </row>
    <row r="54" spans="1:7" x14ac:dyDescent="0.2">
      <c r="A54" s="29" t="s">
        <v>12</v>
      </c>
      <c r="B54" s="6">
        <v>0</v>
      </c>
      <c r="C54" s="6">
        <v>0</v>
      </c>
      <c r="D54" s="6">
        <f t="shared" ref="D54:D60" si="50">B54+C54</f>
        <v>0</v>
      </c>
      <c r="E54" s="6">
        <v>0</v>
      </c>
      <c r="F54" s="6">
        <v>0</v>
      </c>
      <c r="G54" s="6">
        <f t="shared" ref="G54:G60" si="51">D54-E54</f>
        <v>0</v>
      </c>
    </row>
    <row r="55" spans="1:7" x14ac:dyDescent="0.2">
      <c r="A55" s="29" t="s">
        <v>11</v>
      </c>
      <c r="B55" s="6">
        <v>0</v>
      </c>
      <c r="C55" s="6">
        <v>0</v>
      </c>
      <c r="D55" s="6">
        <f t="shared" si="50"/>
        <v>0</v>
      </c>
      <c r="E55" s="6">
        <v>0</v>
      </c>
      <c r="F55" s="6">
        <v>0</v>
      </c>
      <c r="G55" s="6">
        <f t="shared" si="51"/>
        <v>0</v>
      </c>
    </row>
    <row r="56" spans="1:7" x14ac:dyDescent="0.2">
      <c r="A56" s="29" t="s">
        <v>13</v>
      </c>
      <c r="B56" s="6">
        <v>0</v>
      </c>
      <c r="C56" s="6">
        <v>0</v>
      </c>
      <c r="D56" s="6">
        <f t="shared" si="50"/>
        <v>0</v>
      </c>
      <c r="E56" s="6">
        <v>0</v>
      </c>
      <c r="F56" s="6">
        <v>0</v>
      </c>
      <c r="G56" s="6">
        <f t="shared" si="51"/>
        <v>0</v>
      </c>
    </row>
    <row r="57" spans="1:7" x14ac:dyDescent="0.2">
      <c r="A57" s="29" t="s">
        <v>25</v>
      </c>
      <c r="B57" s="6">
        <v>0</v>
      </c>
      <c r="C57" s="6">
        <v>0</v>
      </c>
      <c r="D57" s="6">
        <f t="shared" si="50"/>
        <v>0</v>
      </c>
      <c r="E57" s="6">
        <v>0</v>
      </c>
      <c r="F57" s="6">
        <v>0</v>
      </c>
      <c r="G57" s="6">
        <f t="shared" si="51"/>
        <v>0</v>
      </c>
    </row>
    <row r="58" spans="1:7" ht="11.25" customHeight="1" x14ac:dyDescent="0.2">
      <c r="A58" s="29" t="s">
        <v>26</v>
      </c>
      <c r="B58" s="6">
        <v>0</v>
      </c>
      <c r="C58" s="6">
        <v>0</v>
      </c>
      <c r="D58" s="6">
        <f t="shared" si="50"/>
        <v>0</v>
      </c>
      <c r="E58" s="6">
        <v>0</v>
      </c>
      <c r="F58" s="6">
        <v>0</v>
      </c>
      <c r="G58" s="6">
        <f t="shared" si="51"/>
        <v>0</v>
      </c>
    </row>
    <row r="59" spans="1:7" x14ac:dyDescent="0.2">
      <c r="A59" s="29" t="s">
        <v>128</v>
      </c>
      <c r="B59" s="6">
        <v>0</v>
      </c>
      <c r="C59" s="6">
        <v>0</v>
      </c>
      <c r="D59" s="6">
        <f t="shared" si="50"/>
        <v>0</v>
      </c>
      <c r="E59" s="6">
        <v>0</v>
      </c>
      <c r="F59" s="6">
        <v>0</v>
      </c>
      <c r="G59" s="6">
        <f t="shared" si="51"/>
        <v>0</v>
      </c>
    </row>
    <row r="60" spans="1:7" x14ac:dyDescent="0.2">
      <c r="A60" s="29" t="s">
        <v>14</v>
      </c>
      <c r="B60" s="6">
        <v>0</v>
      </c>
      <c r="C60" s="6">
        <v>0</v>
      </c>
      <c r="D60" s="6">
        <f t="shared" si="50"/>
        <v>0</v>
      </c>
      <c r="E60" s="6">
        <v>0</v>
      </c>
      <c r="F60" s="6">
        <v>0</v>
      </c>
      <c r="G60" s="6">
        <f t="shared" si="51"/>
        <v>0</v>
      </c>
    </row>
    <row r="61" spans="1:7" x14ac:dyDescent="0.2">
      <c r="A61" s="13" t="s">
        <v>50</v>
      </c>
      <c r="B61" s="21">
        <f t="shared" ref="B61:G61" si="52">SUM(B54:B60)</f>
        <v>0</v>
      </c>
      <c r="C61" s="21">
        <f t="shared" si="52"/>
        <v>0</v>
      </c>
      <c r="D61" s="21">
        <f t="shared" si="52"/>
        <v>0</v>
      </c>
      <c r="E61" s="21">
        <f t="shared" si="52"/>
        <v>0</v>
      </c>
      <c r="F61" s="21">
        <f t="shared" si="52"/>
        <v>0</v>
      </c>
      <c r="G61" s="21">
        <f t="shared" si="52"/>
        <v>0</v>
      </c>
    </row>
    <row r="63" spans="1:7" x14ac:dyDescent="0.2">
      <c r="A63" s="1" t="s">
        <v>120</v>
      </c>
    </row>
  </sheetData>
  <sheetProtection formatCells="0" formatColumns="0" formatRows="0" insertRows="0" deleteRows="0" autoFilter="0"/>
  <mergeCells count="12">
    <mergeCell ref="B51:F51"/>
    <mergeCell ref="G51:G52"/>
    <mergeCell ref="B40:F40"/>
    <mergeCell ref="G40:G41"/>
    <mergeCell ref="A50:G50"/>
    <mergeCell ref="A40:A42"/>
    <mergeCell ref="A51:A53"/>
    <mergeCell ref="B2:F2"/>
    <mergeCell ref="G2:G3"/>
    <mergeCell ref="A1:G1"/>
    <mergeCell ref="A39:G39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4" t="s">
        <v>163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42274356.150000006</v>
      </c>
      <c r="C5" s="16">
        <f t="shared" si="0"/>
        <v>6169480.8799999999</v>
      </c>
      <c r="D5" s="16">
        <f t="shared" si="0"/>
        <v>48443837.030000001</v>
      </c>
      <c r="E5" s="16">
        <f t="shared" si="0"/>
        <v>34771895.769999996</v>
      </c>
      <c r="F5" s="16">
        <f t="shared" si="0"/>
        <v>34516397.799999997</v>
      </c>
      <c r="G5" s="16">
        <f t="shared" si="0"/>
        <v>13671941.260000002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19304038.57</v>
      </c>
      <c r="C8" s="6">
        <v>4812733.87</v>
      </c>
      <c r="D8" s="6">
        <f t="shared" si="1"/>
        <v>24116772.440000001</v>
      </c>
      <c r="E8" s="6">
        <v>17992143.140000001</v>
      </c>
      <c r="F8" s="6">
        <v>17951156.609999999</v>
      </c>
      <c r="G8" s="6">
        <f t="shared" si="2"/>
        <v>6124629.3000000007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7382366.7400000002</v>
      </c>
      <c r="C10" s="6">
        <v>23547.54</v>
      </c>
      <c r="D10" s="6">
        <f t="shared" si="1"/>
        <v>7405914.2800000003</v>
      </c>
      <c r="E10" s="6">
        <v>6095184.8300000001</v>
      </c>
      <c r="F10" s="6">
        <v>6077621</v>
      </c>
      <c r="G10" s="6">
        <f t="shared" si="2"/>
        <v>1310729.4500000002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13572304.59</v>
      </c>
      <c r="C12" s="6">
        <v>1093085.5</v>
      </c>
      <c r="D12" s="6">
        <f t="shared" si="1"/>
        <v>14665390.09</v>
      </c>
      <c r="E12" s="6">
        <v>9323977.3599999994</v>
      </c>
      <c r="F12" s="6">
        <v>9129792.25</v>
      </c>
      <c r="G12" s="6">
        <f t="shared" si="2"/>
        <v>5341412.7300000004</v>
      </c>
    </row>
    <row r="13" spans="1:7" x14ac:dyDescent="0.2">
      <c r="A13" s="30" t="s">
        <v>18</v>
      </c>
      <c r="B13" s="6">
        <v>2015646.25</v>
      </c>
      <c r="C13" s="6">
        <v>240113.97</v>
      </c>
      <c r="D13" s="6">
        <f t="shared" si="1"/>
        <v>2255760.2200000002</v>
      </c>
      <c r="E13" s="6">
        <v>1360590.44</v>
      </c>
      <c r="F13" s="6">
        <v>1357827.94</v>
      </c>
      <c r="G13" s="6">
        <f t="shared" si="2"/>
        <v>895169.78000000026</v>
      </c>
    </row>
    <row r="14" spans="1:7" x14ac:dyDescent="0.2">
      <c r="A14" s="10" t="s">
        <v>19</v>
      </c>
      <c r="B14" s="16">
        <f t="shared" ref="B14:G14" si="3">SUM(B15:B21)</f>
        <v>65026505.329999998</v>
      </c>
      <c r="C14" s="16">
        <f t="shared" si="3"/>
        <v>72923152.069999993</v>
      </c>
      <c r="D14" s="16">
        <f t="shared" si="3"/>
        <v>137949657.40000001</v>
      </c>
      <c r="E14" s="16">
        <f t="shared" si="3"/>
        <v>44527023.079999998</v>
      </c>
      <c r="F14" s="16">
        <f t="shared" si="3"/>
        <v>44155228.669999994</v>
      </c>
      <c r="G14" s="16">
        <f t="shared" si="3"/>
        <v>93422634.320000008</v>
      </c>
    </row>
    <row r="15" spans="1:7" x14ac:dyDescent="0.2">
      <c r="A15" s="30" t="s">
        <v>42</v>
      </c>
      <c r="B15" s="6">
        <v>50000</v>
      </c>
      <c r="C15" s="6">
        <v>350000</v>
      </c>
      <c r="D15" s="6">
        <f>B15+C15</f>
        <v>400000</v>
      </c>
      <c r="E15" s="6">
        <v>0</v>
      </c>
      <c r="F15" s="6">
        <v>0</v>
      </c>
      <c r="G15" s="6">
        <f t="shared" ref="G15:G21" si="4">D15-E15</f>
        <v>400000</v>
      </c>
    </row>
    <row r="16" spans="1:7" x14ac:dyDescent="0.2">
      <c r="A16" s="30" t="s">
        <v>27</v>
      </c>
      <c r="B16" s="6">
        <v>51407229.030000001</v>
      </c>
      <c r="C16" s="6">
        <v>70465367.709999993</v>
      </c>
      <c r="D16" s="6">
        <f t="shared" ref="D16:D21" si="5">B16+C16</f>
        <v>121872596.73999999</v>
      </c>
      <c r="E16" s="6">
        <v>35049260.369999997</v>
      </c>
      <c r="F16" s="6">
        <v>34718755.75</v>
      </c>
      <c r="G16" s="6">
        <f t="shared" si="4"/>
        <v>86823336.370000005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3130161.93</v>
      </c>
      <c r="C18" s="6">
        <v>2426594.36</v>
      </c>
      <c r="D18" s="6">
        <f t="shared" si="5"/>
        <v>5556756.29</v>
      </c>
      <c r="E18" s="6">
        <v>2264795.38</v>
      </c>
      <c r="F18" s="6">
        <v>2253593.62</v>
      </c>
      <c r="G18" s="6">
        <f t="shared" si="4"/>
        <v>3291960.91</v>
      </c>
    </row>
    <row r="19" spans="1:7" x14ac:dyDescent="0.2">
      <c r="A19" s="30" t="s">
        <v>44</v>
      </c>
      <c r="B19" s="6">
        <v>3080221.51</v>
      </c>
      <c r="C19" s="6">
        <v>61190</v>
      </c>
      <c r="D19" s="6">
        <f t="shared" si="5"/>
        <v>3141411.51</v>
      </c>
      <c r="E19" s="6">
        <v>2036177.39</v>
      </c>
      <c r="F19" s="6">
        <v>2007857.36</v>
      </c>
      <c r="G19" s="6">
        <f t="shared" si="4"/>
        <v>1105234.1199999999</v>
      </c>
    </row>
    <row r="20" spans="1:7" x14ac:dyDescent="0.2">
      <c r="A20" s="30" t="s">
        <v>45</v>
      </c>
      <c r="B20" s="6">
        <v>6397619.0099999998</v>
      </c>
      <c r="C20" s="6">
        <v>0</v>
      </c>
      <c r="D20" s="6">
        <f t="shared" si="5"/>
        <v>6397619.0099999998</v>
      </c>
      <c r="E20" s="6">
        <v>4798574.28</v>
      </c>
      <c r="F20" s="6">
        <v>4798574.28</v>
      </c>
      <c r="G20" s="6">
        <f t="shared" si="4"/>
        <v>1599044.7299999995</v>
      </c>
    </row>
    <row r="21" spans="1:7" x14ac:dyDescent="0.2">
      <c r="A21" s="30" t="s">
        <v>4</v>
      </c>
      <c r="B21" s="6">
        <v>961273.85</v>
      </c>
      <c r="C21" s="6">
        <v>-380000</v>
      </c>
      <c r="D21" s="6">
        <f t="shared" si="5"/>
        <v>581273.85</v>
      </c>
      <c r="E21" s="6">
        <v>378215.66</v>
      </c>
      <c r="F21" s="6">
        <v>376447.66</v>
      </c>
      <c r="G21" s="6">
        <f t="shared" si="4"/>
        <v>203058.19</v>
      </c>
    </row>
    <row r="22" spans="1:7" x14ac:dyDescent="0.2">
      <c r="A22" s="10" t="s">
        <v>46</v>
      </c>
      <c r="B22" s="16">
        <f t="shared" ref="B22:G22" si="6">SUM(B23:B31)</f>
        <v>3888982.5199999996</v>
      </c>
      <c r="C22" s="16">
        <f t="shared" si="6"/>
        <v>1595609.71</v>
      </c>
      <c r="D22" s="16">
        <f t="shared" si="6"/>
        <v>5484592.2299999995</v>
      </c>
      <c r="E22" s="16">
        <f t="shared" si="6"/>
        <v>3345369.5500000003</v>
      </c>
      <c r="F22" s="16">
        <f t="shared" si="6"/>
        <v>3298983.5700000003</v>
      </c>
      <c r="G22" s="16">
        <f t="shared" si="6"/>
        <v>2139222.6799999997</v>
      </c>
    </row>
    <row r="23" spans="1:7" x14ac:dyDescent="0.2">
      <c r="A23" s="30" t="s">
        <v>28</v>
      </c>
      <c r="B23" s="6">
        <v>1536708.66</v>
      </c>
      <c r="C23" s="6">
        <v>322947.71000000002</v>
      </c>
      <c r="D23" s="6">
        <f>B23+C23</f>
        <v>1859656.3699999999</v>
      </c>
      <c r="E23" s="6">
        <v>1186439.06</v>
      </c>
      <c r="F23" s="6">
        <v>1185157.4099999999</v>
      </c>
      <c r="G23" s="6">
        <f t="shared" ref="G23:G31" si="7">D23-E23</f>
        <v>673217.30999999982</v>
      </c>
    </row>
    <row r="24" spans="1:7" x14ac:dyDescent="0.2">
      <c r="A24" s="30" t="s">
        <v>23</v>
      </c>
      <c r="B24" s="6">
        <v>2352273.86</v>
      </c>
      <c r="C24" s="6">
        <v>1272662</v>
      </c>
      <c r="D24" s="6">
        <f t="shared" ref="D24:D31" si="8">B24+C24</f>
        <v>3624935.86</v>
      </c>
      <c r="E24" s="6">
        <v>2158930.4900000002</v>
      </c>
      <c r="F24" s="6">
        <v>2113826.16</v>
      </c>
      <c r="G24" s="6">
        <f t="shared" si="7"/>
        <v>1466005.3699999996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111189844</v>
      </c>
      <c r="C37" s="21">
        <f t="shared" si="12"/>
        <v>80688242.659999982</v>
      </c>
      <c r="D37" s="21">
        <f t="shared" si="12"/>
        <v>191878086.66</v>
      </c>
      <c r="E37" s="21">
        <f t="shared" si="12"/>
        <v>82644288.399999991</v>
      </c>
      <c r="F37" s="21">
        <f t="shared" si="12"/>
        <v>81970610.039999992</v>
      </c>
      <c r="G37" s="21">
        <f t="shared" si="12"/>
        <v>109233798.26000001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2023-11-09T19:37:11Z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